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externalReferences>
    <externalReference r:id="rId4"/>
  </externalReference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<sst xmlns="http://schemas.openxmlformats.org/spreadsheetml/2006/main" count="31" uniqueCount="18">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</sst>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C\Portal%20do%20Cliente%20Banc&#225;rio\Cr&#233;dito%20aos%20consumidores\2017\Outubro%20de%202017\Informa&#231;&#227;o%20ao%20mercado%20cr&#233;dito%20aos%20consumi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Novos créditos aos consumidores"/>
      <sheetName val="Número com e sem sub"/>
      <sheetName val="montantes com e sem sub"/>
      <sheetName val="Sheet1"/>
      <sheetName val="Gráficos"/>
      <sheetName val="Variações em cadeia"/>
      <sheetName val="Variações homólogas"/>
      <sheetName val="Subvenção"/>
      <sheetName val="Site BDP"/>
      <sheetName val="ICs"/>
    </sheetNames>
    <sheetDataSet>
      <sheetData sheetId="3">
        <row r="9">
          <cell r="BK9">
            <v>264842046.46</v>
          </cell>
        </row>
        <row r="10">
          <cell r="BK10">
            <v>7952420.02</v>
          </cell>
        </row>
        <row r="11">
          <cell r="BK11">
            <v>33025686.98</v>
          </cell>
        </row>
        <row r="12">
          <cell r="BK12">
            <v>8464723.78</v>
          </cell>
        </row>
        <row r="13">
          <cell r="BK13">
            <v>62154972.57</v>
          </cell>
        </row>
        <row r="14">
          <cell r="BK14">
            <v>150880974.12</v>
          </cell>
        </row>
        <row r="15">
          <cell r="BK15">
            <v>94772376.42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J64"/>
  <sheetViews>
    <sheetView tabSelected="1" zoomScalePageLayoutView="0" workbookViewId="0" topLeftCell="A1">
      <pane xSplit="2" ySplit="9" topLeftCell="AO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7" spans="2:62" ht="19.5" customHeight="1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5">
        <v>2014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>
        <v>2015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>
        <v>2016</v>
      </c>
      <c r="AO7" s="25"/>
      <c r="AP7" s="25"/>
      <c r="AQ7" s="25"/>
      <c r="AR7" s="25"/>
      <c r="AS7" s="25"/>
      <c r="AT7" s="25"/>
      <c r="AU7" s="25"/>
      <c r="AV7" s="25"/>
      <c r="AW7" s="25"/>
      <c r="AX7" s="12"/>
      <c r="AY7" s="13"/>
      <c r="AZ7" s="14">
        <v>2017</v>
      </c>
      <c r="BA7" s="15"/>
      <c r="BB7" s="16"/>
      <c r="BC7" s="17"/>
      <c r="BD7" s="18"/>
      <c r="BE7" s="19"/>
      <c r="BF7" s="20"/>
      <c r="BG7" s="21"/>
      <c r="BH7" s="22"/>
      <c r="BI7" s="23"/>
      <c r="BJ7" s="24"/>
    </row>
    <row r="8" spans="2:62" ht="30" customHeight="1">
      <c r="B8" s="27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</row>
    <row r="9" spans="2:62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2:62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801</v>
      </c>
      <c r="BB10" s="2">
        <v>909</v>
      </c>
      <c r="BC10" s="2">
        <v>721</v>
      </c>
      <c r="BD10" s="2">
        <v>1031</v>
      </c>
      <c r="BE10" s="2">
        <v>925</v>
      </c>
      <c r="BF10" s="2">
        <v>898</v>
      </c>
      <c r="BG10" s="2">
        <v>1021</v>
      </c>
      <c r="BH10" s="2">
        <v>1232</v>
      </c>
      <c r="BI10" s="2">
        <v>1310</v>
      </c>
      <c r="BJ10" s="2">
        <v>1249</v>
      </c>
    </row>
    <row r="11" spans="2:62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31194</v>
      </c>
      <c r="BA11" s="2">
        <v>33135</v>
      </c>
      <c r="BB11" s="2">
        <v>37906</v>
      </c>
      <c r="BC11" s="2">
        <v>30641</v>
      </c>
      <c r="BD11" s="2">
        <v>38921</v>
      </c>
      <c r="BE11" s="2">
        <v>31477</v>
      </c>
      <c r="BF11" s="2">
        <v>32336</v>
      </c>
      <c r="BG11" s="2">
        <v>33850</v>
      </c>
      <c r="BH11" s="2">
        <v>36378</v>
      </c>
      <c r="BI11" s="2">
        <v>39150</v>
      </c>
      <c r="BJ11" s="2">
        <v>41295</v>
      </c>
    </row>
    <row r="12" spans="2:62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2:62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828</v>
      </c>
      <c r="BB13" s="2">
        <v>1353</v>
      </c>
      <c r="BC13" s="2">
        <v>994</v>
      </c>
      <c r="BD13" s="2">
        <v>1315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</row>
    <row r="14" spans="2:62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422</v>
      </c>
      <c r="BC14" s="2">
        <v>355</v>
      </c>
      <c r="BD14" s="2">
        <v>416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</row>
    <row r="15" spans="2:62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2700</v>
      </c>
      <c r="BA15" s="2">
        <v>2660</v>
      </c>
      <c r="BB15" s="2">
        <v>3834</v>
      </c>
      <c r="BC15" s="2">
        <v>3202</v>
      </c>
      <c r="BD15" s="2">
        <v>4050</v>
      </c>
      <c r="BE15" s="2">
        <v>4042</v>
      </c>
      <c r="BF15" s="2">
        <v>4314</v>
      </c>
      <c r="BG15" s="2">
        <v>4122</v>
      </c>
      <c r="BH15" s="2">
        <v>3809</v>
      </c>
      <c r="BI15" s="2">
        <v>4345</v>
      </c>
      <c r="BJ15" s="2">
        <v>4532</v>
      </c>
    </row>
    <row r="16" spans="2:62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9657</v>
      </c>
      <c r="BA16" s="2">
        <v>9768</v>
      </c>
      <c r="BB16" s="2">
        <v>11552</v>
      </c>
      <c r="BC16" s="2">
        <v>9943</v>
      </c>
      <c r="BD16" s="2">
        <v>12267</v>
      </c>
      <c r="BE16" s="2">
        <v>11021</v>
      </c>
      <c r="BF16" s="2">
        <v>11431</v>
      </c>
      <c r="BG16" s="2">
        <v>12229</v>
      </c>
      <c r="BH16" s="2">
        <v>10851</v>
      </c>
      <c r="BI16" s="2">
        <v>12156</v>
      </c>
      <c r="BJ16" s="2">
        <v>12223</v>
      </c>
    </row>
    <row r="17" spans="2:62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71117</v>
      </c>
      <c r="BA17" s="2">
        <v>68292</v>
      </c>
      <c r="BB17" s="2">
        <v>78509</v>
      </c>
      <c r="BC17" s="2">
        <v>59294</v>
      </c>
      <c r="BD17" s="2">
        <v>80005</v>
      </c>
      <c r="BE17" s="2">
        <v>69593</v>
      </c>
      <c r="BF17" s="2">
        <v>67738</v>
      </c>
      <c r="BG17" s="2">
        <v>73879</v>
      </c>
      <c r="BH17" s="2">
        <v>74722</v>
      </c>
      <c r="BI17" s="2">
        <v>74817</v>
      </c>
      <c r="BJ17" s="2">
        <v>84664</v>
      </c>
    </row>
    <row r="18" spans="2:62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116591</v>
      </c>
      <c r="BA18" s="2">
        <v>115794</v>
      </c>
      <c r="BB18" s="2">
        <v>134485</v>
      </c>
      <c r="BC18" s="2">
        <v>105150</v>
      </c>
      <c r="BD18" s="2">
        <v>138005</v>
      </c>
      <c r="BE18" s="2">
        <v>118630</v>
      </c>
      <c r="BF18" s="2">
        <v>118288</v>
      </c>
      <c r="BG18" s="2">
        <v>126542</v>
      </c>
      <c r="BH18" s="2">
        <v>128233</v>
      </c>
      <c r="BI18" s="2">
        <v>133381</v>
      </c>
      <c r="BJ18" s="2">
        <v>145757</v>
      </c>
    </row>
    <row r="20" ht="15">
      <c r="B20" s="6" t="s">
        <v>11</v>
      </c>
    </row>
    <row r="21" ht="15">
      <c r="B21" s="6" t="s">
        <v>17</v>
      </c>
    </row>
    <row r="24" spans="2:19" ht="15">
      <c r="B24" s="26" t="s">
        <v>13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2:62" ht="19.5" customHeight="1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>
        <v>2014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>
        <v>2015</v>
      </c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>
        <v>2016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12"/>
      <c r="AY26" s="13"/>
      <c r="AZ26" s="14">
        <v>2017</v>
      </c>
      <c r="BA26" s="15"/>
      <c r="BB26" s="16"/>
      <c r="BC26" s="17"/>
      <c r="BD26" s="18"/>
      <c r="BE26" s="19"/>
      <c r="BF26" s="20"/>
      <c r="BG26" s="21"/>
      <c r="BH26" s="22"/>
      <c r="BI26" s="23"/>
      <c r="BJ26" s="24"/>
    </row>
    <row r="27" spans="2:62" ht="30" customHeight="1">
      <c r="B27" s="27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</row>
    <row r="28" spans="2:62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2:62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3673</v>
      </c>
      <c r="BA29" s="2">
        <v>3992</v>
      </c>
      <c r="BB29" s="2">
        <v>4506</v>
      </c>
      <c r="BC29" s="2">
        <v>3354</v>
      </c>
      <c r="BD29" s="2">
        <v>4734</v>
      </c>
      <c r="BE29" s="2">
        <v>4340</v>
      </c>
      <c r="BF29" s="2">
        <v>4232</v>
      </c>
      <c r="BG29" s="2">
        <v>5544</v>
      </c>
      <c r="BH29" s="2">
        <v>8263</v>
      </c>
      <c r="BI29" s="2">
        <f>ROUND('[1]montantes com e sem sub'!BK10/1000,0)</f>
        <v>7952</v>
      </c>
      <c r="BJ29" s="2">
        <v>6702</v>
      </c>
    </row>
    <row r="30" spans="2:62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196202</v>
      </c>
      <c r="BA30" s="2">
        <v>222267</v>
      </c>
      <c r="BB30" s="2">
        <v>256707</v>
      </c>
      <c r="BC30" s="2">
        <v>184786</v>
      </c>
      <c r="BD30" s="2">
        <v>263652</v>
      </c>
      <c r="BE30" s="2">
        <v>216588</v>
      </c>
      <c r="BF30" s="2">
        <v>211103</v>
      </c>
      <c r="BG30" s="2">
        <v>218141</v>
      </c>
      <c r="BH30" s="2">
        <v>226822</v>
      </c>
      <c r="BI30" s="2">
        <f>ROUND('[1]montantes com e sem sub'!BK9/1000,0)</f>
        <v>264842</v>
      </c>
      <c r="BJ30" s="2">
        <v>279126</v>
      </c>
    </row>
    <row r="31" spans="2:62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22066</v>
      </c>
      <c r="BB32" s="2">
        <v>35744</v>
      </c>
      <c r="BC32" s="2">
        <v>27332</v>
      </c>
      <c r="BD32" s="2">
        <v>37841</v>
      </c>
      <c r="BE32" s="2">
        <v>33551</v>
      </c>
      <c r="BF32" s="2">
        <v>32133</v>
      </c>
      <c r="BG32" s="2">
        <v>31953</v>
      </c>
      <c r="BH32" s="2">
        <v>26189</v>
      </c>
      <c r="BI32" s="2">
        <f>ROUND('[1]montantes com e sem sub'!BK11/1000,0)</f>
        <v>33026</v>
      </c>
      <c r="BJ32" s="2">
        <v>37187</v>
      </c>
    </row>
    <row r="33" spans="2:62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9660</v>
      </c>
      <c r="BC33" s="2">
        <v>7580</v>
      </c>
      <c r="BD33" s="2">
        <v>9557</v>
      </c>
      <c r="BE33" s="2">
        <v>8215</v>
      </c>
      <c r="BF33" s="2">
        <v>8984</v>
      </c>
      <c r="BG33" s="2">
        <v>7114</v>
      </c>
      <c r="BH33" s="2">
        <v>6708</v>
      </c>
      <c r="BI33" s="2">
        <f>ROUND('[1]montantes com e sem sub'!BK12/1000,0)</f>
        <v>8465</v>
      </c>
      <c r="BJ33" s="2">
        <v>9888</v>
      </c>
    </row>
    <row r="34" spans="2:62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37697</v>
      </c>
      <c r="BA34" s="2">
        <v>37258</v>
      </c>
      <c r="BB34" s="2">
        <v>54513</v>
      </c>
      <c r="BC34" s="2">
        <v>44105</v>
      </c>
      <c r="BD34" s="2">
        <v>55527</v>
      </c>
      <c r="BE34" s="2">
        <v>56668</v>
      </c>
      <c r="BF34" s="2">
        <v>59324</v>
      </c>
      <c r="BG34" s="2">
        <v>57566</v>
      </c>
      <c r="BH34" s="2">
        <v>54239</v>
      </c>
      <c r="BI34" s="2">
        <f>ROUND('[1]montantes com e sem sub'!BK13/1000,0)</f>
        <v>62155</v>
      </c>
      <c r="BJ34" s="2">
        <v>66073</v>
      </c>
    </row>
    <row r="35" spans="2:62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115692</v>
      </c>
      <c r="BA35" s="2">
        <v>117978</v>
      </c>
      <c r="BB35" s="2">
        <v>140587</v>
      </c>
      <c r="BC35" s="2">
        <v>122270</v>
      </c>
      <c r="BD35" s="2">
        <v>150740</v>
      </c>
      <c r="BE35" s="2">
        <v>134529</v>
      </c>
      <c r="BF35" s="2">
        <v>141037</v>
      </c>
      <c r="BG35" s="2">
        <v>151033</v>
      </c>
      <c r="BH35" s="2">
        <v>131600</v>
      </c>
      <c r="BI35" s="2">
        <f>ROUND('[1]montantes com e sem sub'!BK14/1000,0)</f>
        <v>150881</v>
      </c>
      <c r="BJ35" s="2">
        <v>154030</v>
      </c>
    </row>
    <row r="36" spans="2:62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84426</v>
      </c>
      <c r="BA36" s="2">
        <v>82284</v>
      </c>
      <c r="BB36" s="2">
        <v>94649</v>
      </c>
      <c r="BC36" s="2">
        <v>69957</v>
      </c>
      <c r="BD36" s="2">
        <v>97922</v>
      </c>
      <c r="BE36" s="2">
        <v>86247</v>
      </c>
      <c r="BF36" s="2">
        <v>86466</v>
      </c>
      <c r="BG36" s="2">
        <v>93742</v>
      </c>
      <c r="BH36" s="2">
        <v>95869</v>
      </c>
      <c r="BI36" s="2">
        <f>ROUND('[1]montantes com e sem sub'!BK15/1000,0)</f>
        <v>94772</v>
      </c>
      <c r="BJ36" s="2">
        <v>101888</v>
      </c>
    </row>
    <row r="37" spans="2:62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467808</v>
      </c>
      <c r="BA37" s="2">
        <v>492457</v>
      </c>
      <c r="BB37" s="2">
        <v>596366</v>
      </c>
      <c r="BC37" s="2">
        <v>459384</v>
      </c>
      <c r="BD37" s="2">
        <v>619973</v>
      </c>
      <c r="BE37" s="2">
        <v>540138</v>
      </c>
      <c r="BF37" s="2">
        <v>543279</v>
      </c>
      <c r="BG37" s="2">
        <v>565093</v>
      </c>
      <c r="BH37" s="2">
        <v>549690</v>
      </c>
      <c r="BI37" s="2">
        <f>+SUM(BI29:BI36)</f>
        <v>622093</v>
      </c>
      <c r="BJ37" s="2">
        <v>654894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2">
    <mergeCell ref="B7:B8"/>
    <mergeCell ref="D7:O7"/>
    <mergeCell ref="AN7:AW7"/>
    <mergeCell ref="AN26:AW26"/>
    <mergeCell ref="B5:S5"/>
    <mergeCell ref="B24:S24"/>
    <mergeCell ref="B26:B27"/>
    <mergeCell ref="D26:O26"/>
    <mergeCell ref="P7:AA7"/>
    <mergeCell ref="AB7:AM7"/>
    <mergeCell ref="AB26:AM26"/>
    <mergeCell ref="P26:AA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Susana Abreu Brito</cp:lastModifiedBy>
  <cp:lastPrinted>2012-06-18T08:06:24Z</cp:lastPrinted>
  <dcterms:created xsi:type="dcterms:W3CDTF">2010-11-17T16:07:49Z</dcterms:created>
  <dcterms:modified xsi:type="dcterms:W3CDTF">2018-01-15T10:33:45Z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